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855"/>
  </bookViews>
  <sheets>
    <sheet name="volgorde" sheetId="5" r:id="rId1"/>
  </sheets>
  <definedNames>
    <definedName name="deelnemers" localSheetId="0">#REF!</definedName>
    <definedName name="deelnemers">#REF!</definedName>
  </definedNames>
  <calcPr calcId="145621"/>
</workbook>
</file>

<file path=xl/calcChain.xml><?xml version="1.0" encoding="utf-8"?>
<calcChain xmlns="http://schemas.openxmlformats.org/spreadsheetml/2006/main">
  <c r="AC22" i="5" l="1"/>
  <c r="Z22" i="5"/>
  <c r="Y22" i="5"/>
  <c r="W22" i="5"/>
  <c r="T22" i="5"/>
  <c r="S22" i="5"/>
  <c r="Q22" i="5"/>
  <c r="N22" i="5"/>
  <c r="M22" i="5"/>
  <c r="K22" i="5"/>
  <c r="H22" i="5"/>
  <c r="G22" i="5"/>
  <c r="E22" i="5"/>
  <c r="B22" i="5"/>
  <c r="A22" i="5"/>
  <c r="AB11" i="5"/>
  <c r="AB12" i="5" s="1"/>
  <c r="AB13" i="5" s="1"/>
  <c r="AB14" i="5" s="1"/>
  <c r="AB15" i="5" s="1"/>
  <c r="AB16" i="5" s="1"/>
  <c r="AB18" i="5" s="1"/>
  <c r="AB19" i="5" s="1"/>
  <c r="V11" i="5"/>
  <c r="V12" i="5" s="1"/>
  <c r="V13" i="5" s="1"/>
  <c r="V14" i="5" s="1"/>
  <c r="V15" i="5" s="1"/>
  <c r="V16" i="5" s="1"/>
  <c r="V17" i="5" s="1"/>
  <c r="V18" i="5" s="1"/>
  <c r="P11" i="5"/>
  <c r="P12" i="5" s="1"/>
  <c r="P13" i="5" s="1"/>
  <c r="P14" i="5" s="1"/>
  <c r="P15" i="5" s="1"/>
  <c r="P16" i="5" s="1"/>
  <c r="P17" i="5" s="1"/>
  <c r="P18" i="5" s="1"/>
  <c r="P19" i="5" s="1"/>
  <c r="J11" i="5"/>
  <c r="J12" i="5" s="1"/>
  <c r="J13" i="5" s="1"/>
  <c r="J14" i="5" s="1"/>
  <c r="J15" i="5" s="1"/>
  <c r="J16" i="5" s="1"/>
  <c r="J17" i="5" s="1"/>
  <c r="J18" i="5" s="1"/>
  <c r="J19" i="5" s="1"/>
  <c r="D11" i="5"/>
  <c r="D12" i="5" s="1"/>
  <c r="D13" i="5" s="1"/>
  <c r="D14" i="5" s="1"/>
  <c r="D15" i="5" s="1"/>
  <c r="D16" i="5" s="1"/>
  <c r="D17" i="5" s="1"/>
  <c r="D18" i="5" s="1"/>
  <c r="D19" i="5" s="1"/>
  <c r="AB2" i="5"/>
  <c r="AB3" i="5" s="1"/>
  <c r="AB4" i="5" s="1"/>
  <c r="AB5" i="5" s="1"/>
  <c r="AB6" i="5" s="1"/>
  <c r="AB7" i="5" s="1"/>
  <c r="AB8" i="5" s="1"/>
  <c r="AB9" i="5" s="1"/>
  <c r="AB10" i="5" s="1"/>
  <c r="AA2" i="5"/>
  <c r="AA3" i="5" s="1"/>
  <c r="AA4" i="5" s="1"/>
  <c r="AA5" i="5" s="1"/>
  <c r="AA6" i="5" s="1"/>
  <c r="AA7" i="5" s="1"/>
  <c r="AA8" i="5" s="1"/>
  <c r="AA9" i="5" s="1"/>
  <c r="AA10" i="5" s="1"/>
  <c r="AA11" i="5" s="1"/>
  <c r="AA12" i="5" s="1"/>
  <c r="AA13" i="5" s="1"/>
  <c r="AA14" i="5" s="1"/>
  <c r="AA15" i="5" s="1"/>
  <c r="AA16" i="5" s="1"/>
  <c r="AA18" i="5" s="1"/>
  <c r="AA19" i="5" s="1"/>
  <c r="V2" i="5"/>
  <c r="V3" i="5" s="1"/>
  <c r="V4" i="5" s="1"/>
  <c r="V5" i="5" s="1"/>
  <c r="V6" i="5" s="1"/>
  <c r="V7" i="5" s="1"/>
  <c r="V8" i="5" s="1"/>
  <c r="V9" i="5" s="1"/>
  <c r="V10" i="5" s="1"/>
  <c r="U2" i="5"/>
  <c r="U3" i="5" s="1"/>
  <c r="U4" i="5" s="1"/>
  <c r="U5" i="5" s="1"/>
  <c r="U6" i="5" s="1"/>
  <c r="U7" i="5" s="1"/>
  <c r="U8" i="5" s="1"/>
  <c r="U9" i="5" s="1"/>
  <c r="U10" i="5" s="1"/>
  <c r="U11" i="5" s="1"/>
  <c r="U12" i="5" s="1"/>
  <c r="U13" i="5" s="1"/>
  <c r="U14" i="5" s="1"/>
  <c r="U15" i="5" s="1"/>
  <c r="U16" i="5" s="1"/>
  <c r="U17" i="5" s="1"/>
  <c r="U18" i="5" s="1"/>
  <c r="P2" i="5"/>
  <c r="P3" i="5" s="1"/>
  <c r="P4" i="5" s="1"/>
  <c r="P5" i="5" s="1"/>
  <c r="P6" i="5" s="1"/>
  <c r="P7" i="5" s="1"/>
  <c r="P8" i="5" s="1"/>
  <c r="P9" i="5" s="1"/>
  <c r="O2" i="5"/>
  <c r="O3" i="5" s="1"/>
  <c r="O4" i="5" s="1"/>
  <c r="O5" i="5" s="1"/>
  <c r="O6" i="5" s="1"/>
  <c r="O7" i="5" s="1"/>
  <c r="O8" i="5" s="1"/>
  <c r="O9" i="5" s="1"/>
  <c r="O11" i="5" s="1"/>
  <c r="O12" i="5" s="1"/>
  <c r="O13" i="5" s="1"/>
  <c r="O14" i="5" s="1"/>
  <c r="O15" i="5" s="1"/>
  <c r="O16" i="5" s="1"/>
  <c r="O17" i="5" s="1"/>
  <c r="O18" i="5" s="1"/>
  <c r="O19" i="5" s="1"/>
  <c r="J2" i="5"/>
  <c r="J3" i="5" s="1"/>
  <c r="J4" i="5" s="1"/>
  <c r="J5" i="5" s="1"/>
  <c r="J6" i="5" s="1"/>
  <c r="J7" i="5" s="1"/>
  <c r="J8" i="5" s="1"/>
  <c r="J9" i="5" s="1"/>
  <c r="I2" i="5"/>
  <c r="I3" i="5" s="1"/>
  <c r="I4" i="5" s="1"/>
  <c r="I5" i="5" s="1"/>
  <c r="I6" i="5" s="1"/>
  <c r="I7" i="5" s="1"/>
  <c r="I8" i="5" s="1"/>
  <c r="I9" i="5" s="1"/>
  <c r="I11" i="5" s="1"/>
  <c r="I12" i="5" s="1"/>
  <c r="I13" i="5" s="1"/>
  <c r="I14" i="5" s="1"/>
  <c r="I15" i="5" s="1"/>
  <c r="I16" i="5" s="1"/>
  <c r="I17" i="5" s="1"/>
  <c r="I18" i="5" s="1"/>
  <c r="I19" i="5" s="1"/>
  <c r="D2" i="5"/>
  <c r="D3" i="5" s="1"/>
  <c r="D4" i="5" s="1"/>
  <c r="D5" i="5" s="1"/>
  <c r="D6" i="5" s="1"/>
  <c r="D7" i="5" s="1"/>
  <c r="D8" i="5" s="1"/>
  <c r="D9" i="5" s="1"/>
  <c r="C2" i="5"/>
  <c r="C3" i="5" s="1"/>
  <c r="C4" i="5" s="1"/>
  <c r="C5" i="5" s="1"/>
  <c r="C6" i="5" s="1"/>
  <c r="C7" i="5" s="1"/>
  <c r="C8" i="5" s="1"/>
  <c r="C9" i="5" s="1"/>
  <c r="C11" i="5" s="1"/>
  <c r="C12" i="5" s="1"/>
  <c r="C13" i="5" s="1"/>
  <c r="C14" i="5" s="1"/>
  <c r="C15" i="5" s="1"/>
  <c r="C16" i="5" s="1"/>
  <c r="C17" i="5" s="1"/>
  <c r="C18" i="5" s="1"/>
  <c r="C19" i="5" s="1"/>
</calcChain>
</file>

<file path=xl/sharedStrings.xml><?xml version="1.0" encoding="utf-8"?>
<sst xmlns="http://schemas.openxmlformats.org/spreadsheetml/2006/main" count="257" uniqueCount="152">
  <si>
    <t>etappe 1</t>
  </si>
  <si>
    <t>etappe 2</t>
  </si>
  <si>
    <t>etappe 3</t>
  </si>
  <si>
    <t>etappe 4</t>
  </si>
  <si>
    <t>etappe 5</t>
  </si>
  <si>
    <t>Joris</t>
  </si>
  <si>
    <t>Josée</t>
  </si>
  <si>
    <t>Chris</t>
  </si>
  <si>
    <t>Herman DS</t>
  </si>
  <si>
    <t>Monik</t>
  </si>
  <si>
    <t>Carl</t>
  </si>
  <si>
    <t>Anneleen</t>
  </si>
  <si>
    <t>René</t>
  </si>
  <si>
    <t>Ludwig</t>
  </si>
  <si>
    <t>Herman L</t>
  </si>
  <si>
    <t>Stijn</t>
  </si>
  <si>
    <t>Tom</t>
  </si>
  <si>
    <t>Jan</t>
  </si>
  <si>
    <t>Nele</t>
  </si>
  <si>
    <t>Robin</t>
  </si>
  <si>
    <t>Rating</t>
  </si>
  <si>
    <t>Start/End Points</t>
  </si>
  <si>
    <t>Length</t>
  </si>
  <si>
    <t>Start/End Elevation</t>
  </si>
  <si>
    <t>Avg Grade</t>
  </si>
  <si>
    <t>95.27 km/98.57 km</t>
  </si>
  <si>
    <t>3.30 km</t>
  </si>
  <si>
    <t>51 m/128 m</t>
  </si>
  <si>
    <t>2.3%</t>
  </si>
  <si>
    <t>10.41 km/16.41 km</t>
  </si>
  <si>
    <t>6.00 km</t>
  </si>
  <si>
    <t>367 m/573 m</t>
  </si>
  <si>
    <t>3.4%</t>
  </si>
  <si>
    <t>30.62 km/33.02 km</t>
  </si>
  <si>
    <t>2.40 km</t>
  </si>
  <si>
    <t>207 m/316 m</t>
  </si>
  <si>
    <t>4.5%</t>
  </si>
  <si>
    <t>0.70 km/5.41 km</t>
  </si>
  <si>
    <t>4.71 km</t>
  </si>
  <si>
    <t>728 m/824 m</t>
  </si>
  <si>
    <t>2.0%</t>
  </si>
  <si>
    <t>46.04 km/58.65 km</t>
  </si>
  <si>
    <t>12.61 km</t>
  </si>
  <si>
    <t>403 m/530 m</t>
  </si>
  <si>
    <t>1.0%</t>
  </si>
  <si>
    <t>100.67 km/110.18 km</t>
  </si>
  <si>
    <t>9.51 km</t>
  </si>
  <si>
    <t>95 m/303 m</t>
  </si>
  <si>
    <t>2.2%</t>
  </si>
  <si>
    <t>20.41 km/22.42 km</t>
  </si>
  <si>
    <t>2.00 km</t>
  </si>
  <si>
    <t>499 m/548 m</t>
  </si>
  <si>
    <t>2.4%</t>
  </si>
  <si>
    <t>34.82 km/40.22 km</t>
  </si>
  <si>
    <t>5.40 km</t>
  </si>
  <si>
    <t>261 m/338 m</t>
  </si>
  <si>
    <t>1.4%</t>
  </si>
  <si>
    <t>14.32 km/16.82 km</t>
  </si>
  <si>
    <t>2.50 km</t>
  </si>
  <si>
    <t>540 m/671 m</t>
  </si>
  <si>
    <t>5.3%</t>
  </si>
  <si>
    <t>65.25 km/70.56 km</t>
  </si>
  <si>
    <t>5.30 km</t>
  </si>
  <si>
    <t>470 m/591 m</t>
  </si>
  <si>
    <t>112.58 km/114.38 km</t>
  </si>
  <si>
    <t>1.80 km</t>
  </si>
  <si>
    <t>243 m/279 m</t>
  </si>
  <si>
    <t>42.43 km/45.23 km</t>
  </si>
  <si>
    <t>2.80 km</t>
  </si>
  <si>
    <t>339 m/445 m</t>
  </si>
  <si>
    <t>3.8%</t>
  </si>
  <si>
    <t>44.03 km/46.93 km</t>
  </si>
  <si>
    <t>2.90 km</t>
  </si>
  <si>
    <t>235 m/309 m</t>
  </si>
  <si>
    <t>2.5%</t>
  </si>
  <si>
    <t>26.63 km/38.54 km</t>
  </si>
  <si>
    <t>11.91 km</t>
  </si>
  <si>
    <t>448 m/615 m</t>
  </si>
  <si>
    <t>83.97 km/111.79 km</t>
  </si>
  <si>
    <t>27.82 km</t>
  </si>
  <si>
    <t>525 m/990 m</t>
  </si>
  <si>
    <t>1.7%</t>
  </si>
  <si>
    <t>120.29 km/124.69 km</t>
  </si>
  <si>
    <t>4.40 km</t>
  </si>
  <si>
    <t>163 m/356 m</t>
  </si>
  <si>
    <t>4.4%</t>
  </si>
  <si>
    <t>56.54 km/59.04 km</t>
  </si>
  <si>
    <t>239 m/349 m</t>
  </si>
  <si>
    <t>50.63 km/59.84 km</t>
  </si>
  <si>
    <t>9.21 km</t>
  </si>
  <si>
    <t>256 m/392 m</t>
  </si>
  <si>
    <t>1.5%</t>
  </si>
  <si>
    <t>68.58 km/70.98 km</t>
  </si>
  <si>
    <t>684 m/761 m</t>
  </si>
  <si>
    <t>3.2%</t>
  </si>
  <si>
    <t>114.10 km/132.91 km</t>
  </si>
  <si>
    <t>18.82 km</t>
  </si>
  <si>
    <t>884 m/1,825 m</t>
  </si>
  <si>
    <t>5.0%</t>
  </si>
  <si>
    <t>126.89 km/138.40 km</t>
  </si>
  <si>
    <t>11.51 km</t>
  </si>
  <si>
    <t>250 m/538 m</t>
  </si>
  <si>
    <t>69.55 km/71.65 km</t>
  </si>
  <si>
    <t>2.10 km</t>
  </si>
  <si>
    <t>167 m/272 m</t>
  </si>
  <si>
    <t>132.38 km/155.60 km</t>
  </si>
  <si>
    <t>23.21 km</t>
  </si>
  <si>
    <t>130 m/937 m</t>
  </si>
  <si>
    <t>3.5%</t>
  </si>
  <si>
    <t>77.09 km/78.99 km</t>
  </si>
  <si>
    <t>1.90 km</t>
  </si>
  <si>
    <t>641 m/709 m</t>
  </si>
  <si>
    <t>3.6%</t>
  </si>
  <si>
    <t>144.81 km/147.21 km</t>
  </si>
  <si>
    <t>421 m/508 m</t>
  </si>
  <si>
    <t>73.95 km/75.75 km</t>
  </si>
  <si>
    <t>148 m/205 m</t>
  </si>
  <si>
    <t>167.70 km/169.90 km</t>
  </si>
  <si>
    <t>2.20 km</t>
  </si>
  <si>
    <t>574 m/639 m</t>
  </si>
  <si>
    <t>3.0%</t>
  </si>
  <si>
    <t>80.79 km/86.30 km</t>
  </si>
  <si>
    <t>5.51 km</t>
  </si>
  <si>
    <t>669 m/779 m</t>
  </si>
  <si>
    <t>150.81 km/159.12 km</t>
  </si>
  <si>
    <t>8.31 km</t>
  </si>
  <si>
    <t>343 m/509 m</t>
  </si>
  <si>
    <t>86.86 km/88.96 km</t>
  </si>
  <si>
    <t>138 m/214 m</t>
  </si>
  <si>
    <t>172.11 km/179.61 km</t>
  </si>
  <si>
    <t>7.50 km</t>
  </si>
  <si>
    <t>545 m/740 m</t>
  </si>
  <si>
    <t>2.6%</t>
  </si>
  <si>
    <t>111.33 km/117.83 km</t>
  </si>
  <si>
    <t>6.51 km</t>
  </si>
  <si>
    <t>398 m/577 m</t>
  </si>
  <si>
    <t>2.7%</t>
  </si>
  <si>
    <t>111.08 km/115.28 km</t>
  </si>
  <si>
    <t>4.20 km</t>
  </si>
  <si>
    <t>142 m/239 m</t>
  </si>
  <si>
    <t>118.99 km/120.79 km</t>
  </si>
  <si>
    <t>169 m/208 m</t>
  </si>
  <si>
    <t>2.1%</t>
  </si>
  <si>
    <t>122.89 km/127.79 km</t>
  </si>
  <si>
    <t>4.90 km</t>
  </si>
  <si>
    <t>156 m/252 m</t>
  </si>
  <si>
    <t>Kaatje</t>
  </si>
  <si>
    <t>Roel</t>
  </si>
  <si>
    <t>Linda</t>
  </si>
  <si>
    <t>Ludwig/Roel</t>
  </si>
  <si>
    <t>Stijn/Roel</t>
  </si>
  <si>
    <t>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</si>
</sst>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&quot;km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/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/>
    <xf numFmtId="2" fontId="0" fillId="0" borderId="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0</xdr:col>
      <xdr:colOff>352425</xdr:colOff>
      <xdr:row>26</xdr:row>
      <xdr:rowOff>381000</xdr:rowOff>
    </xdr:to>
    <xdr:pic>
      <xdr:nvPicPr>
        <xdr:cNvPr id="2" name="Afbeelding 1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3524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352425</xdr:colOff>
      <xdr:row>27</xdr:row>
      <xdr:rowOff>390525</xdr:rowOff>
    </xdr:to>
    <xdr:pic>
      <xdr:nvPicPr>
        <xdr:cNvPr id="3" name="Afbeelding 2" descr="Ca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"/>
          <a:ext cx="35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352425</xdr:colOff>
      <xdr:row>28</xdr:row>
      <xdr:rowOff>390525</xdr:rowOff>
    </xdr:to>
    <xdr:pic>
      <xdr:nvPicPr>
        <xdr:cNvPr id="4" name="Afbeelding 3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1700"/>
          <a:ext cx="35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352425</xdr:colOff>
      <xdr:row>29</xdr:row>
      <xdr:rowOff>390525</xdr:rowOff>
    </xdr:to>
    <xdr:pic>
      <xdr:nvPicPr>
        <xdr:cNvPr id="5" name="Afbeelding 4" descr="Ca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0"/>
          <a:ext cx="35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352425</xdr:colOff>
      <xdr:row>30</xdr:row>
      <xdr:rowOff>390525</xdr:rowOff>
    </xdr:to>
    <xdr:pic>
      <xdr:nvPicPr>
        <xdr:cNvPr id="6" name="Afbeelding 5" descr="Ca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1800"/>
          <a:ext cx="35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352425</xdr:colOff>
      <xdr:row>31</xdr:row>
      <xdr:rowOff>390525</xdr:rowOff>
    </xdr:to>
    <xdr:pic>
      <xdr:nvPicPr>
        <xdr:cNvPr id="7" name="Afbeelding 6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1850"/>
          <a:ext cx="35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352425</xdr:colOff>
      <xdr:row>32</xdr:row>
      <xdr:rowOff>390525</xdr:rowOff>
    </xdr:to>
    <xdr:pic>
      <xdr:nvPicPr>
        <xdr:cNvPr id="8" name="Afbeelding 7" descr="Cat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1900"/>
          <a:ext cx="3524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352425</xdr:colOff>
      <xdr:row>26</xdr:row>
      <xdr:rowOff>361950</xdr:rowOff>
    </xdr:to>
    <xdr:pic>
      <xdr:nvPicPr>
        <xdr:cNvPr id="9" name="Afbeelding 8" descr="Ca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51816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352425</xdr:colOff>
      <xdr:row>27</xdr:row>
      <xdr:rowOff>361950</xdr:rowOff>
    </xdr:to>
    <xdr:pic>
      <xdr:nvPicPr>
        <xdr:cNvPr id="10" name="Afbeelding 9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55816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352425</xdr:colOff>
      <xdr:row>28</xdr:row>
      <xdr:rowOff>361950</xdr:rowOff>
    </xdr:to>
    <xdr:pic>
      <xdr:nvPicPr>
        <xdr:cNvPr id="11" name="Afbeelding 10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59817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352425</xdr:colOff>
      <xdr:row>29</xdr:row>
      <xdr:rowOff>361950</xdr:rowOff>
    </xdr:to>
    <xdr:pic>
      <xdr:nvPicPr>
        <xdr:cNvPr id="12" name="Afbeelding 11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3817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352425</xdr:colOff>
      <xdr:row>30</xdr:row>
      <xdr:rowOff>361950</xdr:rowOff>
    </xdr:to>
    <xdr:pic>
      <xdr:nvPicPr>
        <xdr:cNvPr id="13" name="Afbeelding 12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7818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352425</xdr:colOff>
      <xdr:row>31</xdr:row>
      <xdr:rowOff>361950</xdr:rowOff>
    </xdr:to>
    <xdr:pic>
      <xdr:nvPicPr>
        <xdr:cNvPr id="14" name="Afbeelding 13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1818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352425</xdr:colOff>
      <xdr:row>32</xdr:row>
      <xdr:rowOff>361950</xdr:rowOff>
    </xdr:to>
    <xdr:pic>
      <xdr:nvPicPr>
        <xdr:cNvPr id="15" name="Afbeelding 14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5819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352425</xdr:colOff>
      <xdr:row>33</xdr:row>
      <xdr:rowOff>361950</xdr:rowOff>
    </xdr:to>
    <xdr:pic>
      <xdr:nvPicPr>
        <xdr:cNvPr id="16" name="Afbeelding 15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9819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352425</xdr:colOff>
      <xdr:row>34</xdr:row>
      <xdr:rowOff>361950</xdr:rowOff>
    </xdr:to>
    <xdr:pic>
      <xdr:nvPicPr>
        <xdr:cNvPr id="17" name="Afbeelding 16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83820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352425</xdr:colOff>
      <xdr:row>35</xdr:row>
      <xdr:rowOff>361950</xdr:rowOff>
    </xdr:to>
    <xdr:pic>
      <xdr:nvPicPr>
        <xdr:cNvPr id="18" name="Afbeelding 17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87820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352425</xdr:colOff>
      <xdr:row>26</xdr:row>
      <xdr:rowOff>361950</xdr:rowOff>
    </xdr:to>
    <xdr:pic>
      <xdr:nvPicPr>
        <xdr:cNvPr id="19" name="Afbeelding 18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51816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352425</xdr:colOff>
      <xdr:row>27</xdr:row>
      <xdr:rowOff>361950</xdr:rowOff>
    </xdr:to>
    <xdr:pic>
      <xdr:nvPicPr>
        <xdr:cNvPr id="20" name="Afbeelding 19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55816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352425</xdr:colOff>
      <xdr:row>28</xdr:row>
      <xdr:rowOff>361950</xdr:rowOff>
    </xdr:to>
    <xdr:pic>
      <xdr:nvPicPr>
        <xdr:cNvPr id="21" name="Afbeelding 20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59817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352425</xdr:colOff>
      <xdr:row>29</xdr:row>
      <xdr:rowOff>361950</xdr:rowOff>
    </xdr:to>
    <xdr:pic>
      <xdr:nvPicPr>
        <xdr:cNvPr id="22" name="Afbeelding 21" descr="Cat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63817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352425</xdr:colOff>
      <xdr:row>30</xdr:row>
      <xdr:rowOff>361950</xdr:rowOff>
    </xdr:to>
    <xdr:pic>
      <xdr:nvPicPr>
        <xdr:cNvPr id="23" name="Afbeelding 22" descr="Cat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67818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352425</xdr:colOff>
      <xdr:row>31</xdr:row>
      <xdr:rowOff>361950</xdr:rowOff>
    </xdr:to>
    <xdr:pic>
      <xdr:nvPicPr>
        <xdr:cNvPr id="24" name="Afbeelding 23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71818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352425</xdr:colOff>
      <xdr:row>32</xdr:row>
      <xdr:rowOff>361950</xdr:rowOff>
    </xdr:to>
    <xdr:pic>
      <xdr:nvPicPr>
        <xdr:cNvPr id="25" name="Afbeelding 24" descr="Ca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75819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352425</xdr:colOff>
      <xdr:row>26</xdr:row>
      <xdr:rowOff>361950</xdr:rowOff>
    </xdr:to>
    <xdr:pic>
      <xdr:nvPicPr>
        <xdr:cNvPr id="26" name="Afbeelding 25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51816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361950</xdr:rowOff>
    </xdr:to>
    <xdr:pic>
      <xdr:nvPicPr>
        <xdr:cNvPr id="27" name="Afbeelding 26" descr="Cat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55816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352425</xdr:colOff>
      <xdr:row>28</xdr:row>
      <xdr:rowOff>361950</xdr:rowOff>
    </xdr:to>
    <xdr:pic>
      <xdr:nvPicPr>
        <xdr:cNvPr id="28" name="Afbeelding 27" descr="Ca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59817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352425</xdr:colOff>
      <xdr:row>29</xdr:row>
      <xdr:rowOff>361950</xdr:rowOff>
    </xdr:to>
    <xdr:pic>
      <xdr:nvPicPr>
        <xdr:cNvPr id="29" name="Afbeelding 28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63817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352425</xdr:colOff>
      <xdr:row>30</xdr:row>
      <xdr:rowOff>361950</xdr:rowOff>
    </xdr:to>
    <xdr:pic>
      <xdr:nvPicPr>
        <xdr:cNvPr id="30" name="Afbeelding 29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67818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352425</xdr:colOff>
      <xdr:row>31</xdr:row>
      <xdr:rowOff>361950</xdr:rowOff>
    </xdr:to>
    <xdr:pic>
      <xdr:nvPicPr>
        <xdr:cNvPr id="31" name="Afbeelding 30" descr="Ca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71818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352425</xdr:colOff>
      <xdr:row>32</xdr:row>
      <xdr:rowOff>361950</xdr:rowOff>
    </xdr:to>
    <xdr:pic>
      <xdr:nvPicPr>
        <xdr:cNvPr id="32" name="Afbeelding 31" descr="Cat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75819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26</xdr:row>
      <xdr:rowOff>0</xdr:rowOff>
    </xdr:from>
    <xdr:to>
      <xdr:col>24</xdr:col>
      <xdr:colOff>352425</xdr:colOff>
      <xdr:row>26</xdr:row>
      <xdr:rowOff>361950</xdr:rowOff>
    </xdr:to>
    <xdr:pic>
      <xdr:nvPicPr>
        <xdr:cNvPr id="33" name="Afbeelding 32" descr="Ca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0" y="51816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27</xdr:row>
      <xdr:rowOff>0</xdr:rowOff>
    </xdr:from>
    <xdr:to>
      <xdr:col>24</xdr:col>
      <xdr:colOff>352425</xdr:colOff>
      <xdr:row>27</xdr:row>
      <xdr:rowOff>361950</xdr:rowOff>
    </xdr:to>
    <xdr:pic>
      <xdr:nvPicPr>
        <xdr:cNvPr id="34" name="Afbeelding 33" descr="Cat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0" y="55816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28</xdr:row>
      <xdr:rowOff>0</xdr:rowOff>
    </xdr:from>
    <xdr:to>
      <xdr:col>24</xdr:col>
      <xdr:colOff>352425</xdr:colOff>
      <xdr:row>28</xdr:row>
      <xdr:rowOff>361950</xdr:rowOff>
    </xdr:to>
    <xdr:pic>
      <xdr:nvPicPr>
        <xdr:cNvPr id="35" name="Afbeelding 34" descr="Cat 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0" y="598170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29</xdr:row>
      <xdr:rowOff>0</xdr:rowOff>
    </xdr:from>
    <xdr:to>
      <xdr:col>24</xdr:col>
      <xdr:colOff>352425</xdr:colOff>
      <xdr:row>29</xdr:row>
      <xdr:rowOff>361950</xdr:rowOff>
    </xdr:to>
    <xdr:pic>
      <xdr:nvPicPr>
        <xdr:cNvPr id="36" name="Afbeelding 35" descr="Cat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0" y="6381750"/>
          <a:ext cx="35242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8"/>
  <sheetViews>
    <sheetView tabSelected="1" workbookViewId="0">
      <selection sqref="A1:E1"/>
    </sheetView>
  </sheetViews>
  <sheetFormatPr defaultColWidth="0" defaultRowHeight="15" customHeight="1" zeroHeight="1" x14ac:dyDescent="0.25"/>
  <cols>
    <col min="1" max="1" width="12.42578125" style="21" customWidth="1"/>
    <col min="2" max="2" width="20.85546875" style="21" customWidth="1"/>
    <col min="3" max="5" width="12.42578125" style="21" customWidth="1"/>
    <col min="6" max="6" width="4.85546875" style="21" customWidth="1"/>
    <col min="7" max="7" width="12.42578125" style="21" customWidth="1"/>
    <col min="8" max="8" width="20.85546875" style="21" customWidth="1"/>
    <col min="9" max="11" width="12.42578125" style="21" customWidth="1"/>
    <col min="12" max="12" width="6.28515625" style="21" customWidth="1"/>
    <col min="13" max="13" width="12.42578125" style="21" customWidth="1"/>
    <col min="14" max="14" width="22.5703125" style="21" customWidth="1"/>
    <col min="15" max="17" width="12.42578125" style="21" customWidth="1"/>
    <col min="18" max="18" width="5.140625" style="21" customWidth="1"/>
    <col min="19" max="19" width="12.42578125" style="21" customWidth="1"/>
    <col min="20" max="20" width="19.7109375" style="21" customWidth="1"/>
    <col min="21" max="22" width="12.42578125" style="21" customWidth="1"/>
    <col min="23" max="23" width="10.7109375" bestFit="1" customWidth="1"/>
    <col min="24" max="24" width="9.140625" customWidth="1"/>
    <col min="25" max="25" width="13.140625" customWidth="1"/>
    <col min="26" max="26" width="20.42578125" customWidth="1"/>
    <col min="27" max="29" width="17.140625" customWidth="1"/>
    <col min="30" max="30" width="9.140625" customWidth="1"/>
    <col min="31" max="16384" width="9.140625" hidden="1"/>
  </cols>
  <sheetData>
    <row r="1" spans="1:29" s="1" customFormat="1" ht="15.75" x14ac:dyDescent="0.25">
      <c r="A1" s="51" t="s">
        <v>0</v>
      </c>
      <c r="B1" s="52"/>
      <c r="C1" s="52"/>
      <c r="D1" s="52"/>
      <c r="E1" s="53"/>
      <c r="F1" s="40"/>
      <c r="G1" s="51" t="s">
        <v>1</v>
      </c>
      <c r="H1" s="52"/>
      <c r="I1" s="52"/>
      <c r="J1" s="52"/>
      <c r="K1" s="53"/>
      <c r="L1" s="40"/>
      <c r="M1" s="51" t="s">
        <v>2</v>
      </c>
      <c r="N1" s="52"/>
      <c r="O1" s="52"/>
      <c r="P1" s="52"/>
      <c r="Q1" s="53"/>
      <c r="R1" s="41"/>
      <c r="S1" s="51" t="s">
        <v>3</v>
      </c>
      <c r="T1" s="52"/>
      <c r="U1" s="52"/>
      <c r="V1" s="52"/>
      <c r="W1" s="53"/>
      <c r="Y1" s="54" t="s">
        <v>4</v>
      </c>
      <c r="Z1" s="55"/>
      <c r="AA1" s="38"/>
      <c r="AB1" s="38"/>
      <c r="AC1" s="39"/>
    </row>
    <row r="2" spans="1:29" x14ac:dyDescent="0.25">
      <c r="A2" s="2" t="s">
        <v>12</v>
      </c>
      <c r="B2" s="3"/>
      <c r="C2" s="4">
        <f>C1+E2</f>
        <v>10.43</v>
      </c>
      <c r="D2" s="5">
        <f>D1+E2</f>
        <v>10.43</v>
      </c>
      <c r="E2" s="32">
        <v>10.43</v>
      </c>
      <c r="F2" s="4"/>
      <c r="G2" s="2" t="s">
        <v>5</v>
      </c>
      <c r="H2" s="3"/>
      <c r="I2" s="4">
        <f>I1+K2</f>
        <v>10.18</v>
      </c>
      <c r="J2" s="5">
        <f>J1+K2</f>
        <v>10.18</v>
      </c>
      <c r="K2" s="32">
        <v>10.18</v>
      </c>
      <c r="L2" s="4"/>
      <c r="M2" s="2" t="s">
        <v>146</v>
      </c>
      <c r="N2" s="3"/>
      <c r="O2" s="4">
        <f>O1+Q2</f>
        <v>10.18</v>
      </c>
      <c r="P2" s="5">
        <f>P1+Q2</f>
        <v>10.18</v>
      </c>
      <c r="Q2" s="32">
        <v>10.18</v>
      </c>
      <c r="R2" s="42"/>
      <c r="S2" s="2" t="s">
        <v>146</v>
      </c>
      <c r="T2" s="3"/>
      <c r="U2" s="4">
        <f>U1+W2</f>
        <v>9.74</v>
      </c>
      <c r="V2" s="5">
        <f>V1+W2</f>
        <v>9.74</v>
      </c>
      <c r="W2" s="32">
        <v>9.74</v>
      </c>
      <c r="Y2" s="2" t="s">
        <v>6</v>
      </c>
      <c r="Z2" s="3"/>
      <c r="AA2" s="4">
        <f>AA1+AC2</f>
        <v>17.97</v>
      </c>
      <c r="AB2" s="5">
        <f>AB1+AC2</f>
        <v>17.97</v>
      </c>
      <c r="AC2" s="32">
        <v>17.97</v>
      </c>
    </row>
    <row r="3" spans="1:29" x14ac:dyDescent="0.25">
      <c r="A3" s="2" t="s">
        <v>7</v>
      </c>
      <c r="B3" s="3"/>
      <c r="C3" s="4">
        <f t="shared" ref="C3:C9" si="0">C2+E3</f>
        <v>16</v>
      </c>
      <c r="D3" s="5">
        <f t="shared" ref="D3:D19" si="1">D2+E3</f>
        <v>16</v>
      </c>
      <c r="E3" s="32">
        <v>5.57</v>
      </c>
      <c r="F3" s="4"/>
      <c r="G3" s="6" t="s">
        <v>8</v>
      </c>
      <c r="H3" s="3"/>
      <c r="I3" s="4">
        <f t="shared" ref="I3:I9" si="2">I2+K3</f>
        <v>20.34</v>
      </c>
      <c r="J3" s="7">
        <f t="shared" ref="J3:J19" si="3">J2+K3</f>
        <v>20.34</v>
      </c>
      <c r="K3" s="36">
        <v>10.16</v>
      </c>
      <c r="L3" s="4"/>
      <c r="M3" s="2" t="s">
        <v>5</v>
      </c>
      <c r="N3" s="3"/>
      <c r="O3" s="4">
        <f t="shared" ref="O3:O9" si="4">O2+Q3</f>
        <v>22.68</v>
      </c>
      <c r="P3" s="5">
        <f t="shared" ref="P3:P19" si="5">P2+Q3</f>
        <v>22.68</v>
      </c>
      <c r="Q3" s="32">
        <v>12.5</v>
      </c>
      <c r="R3" s="42"/>
      <c r="S3" s="6" t="s">
        <v>9</v>
      </c>
      <c r="T3" s="8"/>
      <c r="U3" s="9">
        <f t="shared" ref="U3:U10" si="6">U2+W3</f>
        <v>19.310000000000002</v>
      </c>
      <c r="V3" s="5">
        <f t="shared" ref="V3:V10" si="7">V2+W3</f>
        <v>19.310000000000002</v>
      </c>
      <c r="W3" s="32">
        <v>9.57</v>
      </c>
      <c r="Y3" s="6" t="s">
        <v>9</v>
      </c>
      <c r="Z3" s="8"/>
      <c r="AA3" s="10">
        <f t="shared" ref="AA3:AA10" si="8">AA2+AC3</f>
        <v>17.97</v>
      </c>
      <c r="AB3" s="5">
        <f t="shared" ref="AB3:AB10" si="9">AB2+AC3</f>
        <v>17.97</v>
      </c>
      <c r="AC3" s="32"/>
    </row>
    <row r="4" spans="1:29" x14ac:dyDescent="0.25">
      <c r="A4" s="2"/>
      <c r="B4" s="3" t="s">
        <v>10</v>
      </c>
      <c r="C4" s="4">
        <f t="shared" si="0"/>
        <v>28</v>
      </c>
      <c r="D4" s="5">
        <f t="shared" si="1"/>
        <v>28</v>
      </c>
      <c r="E4" s="32">
        <v>12</v>
      </c>
      <c r="F4" s="4"/>
      <c r="G4" s="2"/>
      <c r="H4" s="3" t="s">
        <v>14</v>
      </c>
      <c r="I4" s="4">
        <f t="shared" si="2"/>
        <v>30.88</v>
      </c>
      <c r="J4" s="5">
        <f t="shared" si="3"/>
        <v>30.88</v>
      </c>
      <c r="K4" s="36">
        <v>10.54</v>
      </c>
      <c r="L4" s="4"/>
      <c r="M4" s="2"/>
      <c r="N4" s="3" t="s">
        <v>11</v>
      </c>
      <c r="O4" s="4">
        <f t="shared" si="4"/>
        <v>34.36</v>
      </c>
      <c r="P4" s="5">
        <f t="shared" si="5"/>
        <v>34.36</v>
      </c>
      <c r="Q4" s="32">
        <v>11.68</v>
      </c>
      <c r="R4" s="42"/>
      <c r="S4" s="6"/>
      <c r="T4" s="8" t="s">
        <v>12</v>
      </c>
      <c r="U4" s="4">
        <f t="shared" si="6"/>
        <v>19.310000000000002</v>
      </c>
      <c r="V4" s="5">
        <f t="shared" si="7"/>
        <v>19.310000000000002</v>
      </c>
      <c r="W4" s="32"/>
      <c r="Y4" s="6"/>
      <c r="Z4" s="8" t="s">
        <v>146</v>
      </c>
      <c r="AA4" s="10">
        <f t="shared" si="8"/>
        <v>17.97</v>
      </c>
      <c r="AB4" s="5">
        <f t="shared" si="9"/>
        <v>17.97</v>
      </c>
      <c r="AC4" s="32"/>
    </row>
    <row r="5" spans="1:29" x14ac:dyDescent="0.25">
      <c r="A5" s="2"/>
      <c r="B5" s="3" t="s">
        <v>11</v>
      </c>
      <c r="C5" s="4">
        <f t="shared" si="0"/>
        <v>38.369999999999997</v>
      </c>
      <c r="D5" s="5">
        <f t="shared" si="1"/>
        <v>38.369999999999997</v>
      </c>
      <c r="E5" s="32">
        <v>10.37</v>
      </c>
      <c r="F5" s="4"/>
      <c r="G5" s="2"/>
      <c r="H5" s="3" t="s">
        <v>13</v>
      </c>
      <c r="I5" s="4">
        <f t="shared" si="2"/>
        <v>41.48</v>
      </c>
      <c r="J5" s="5">
        <f t="shared" si="3"/>
        <v>41.48</v>
      </c>
      <c r="K5" s="36">
        <v>10.6</v>
      </c>
      <c r="L5" s="4"/>
      <c r="M5" s="2"/>
      <c r="N5" s="3" t="s">
        <v>10</v>
      </c>
      <c r="O5" s="4">
        <f t="shared" si="4"/>
        <v>47.92</v>
      </c>
      <c r="P5" s="5">
        <f t="shared" si="5"/>
        <v>47.92</v>
      </c>
      <c r="Q5" s="32">
        <v>13.56</v>
      </c>
      <c r="R5" s="42"/>
      <c r="S5" s="6"/>
      <c r="T5" s="8" t="s">
        <v>7</v>
      </c>
      <c r="U5" s="9">
        <f t="shared" si="6"/>
        <v>44.11</v>
      </c>
      <c r="V5" s="5">
        <f t="shared" si="7"/>
        <v>44.11</v>
      </c>
      <c r="W5" s="32">
        <v>24.8</v>
      </c>
      <c r="Y5" s="6"/>
      <c r="Z5" s="8" t="s">
        <v>7</v>
      </c>
      <c r="AA5" s="10">
        <f t="shared" si="8"/>
        <v>36.04</v>
      </c>
      <c r="AB5" s="5">
        <f t="shared" si="9"/>
        <v>36.04</v>
      </c>
      <c r="AC5" s="32">
        <v>18.07</v>
      </c>
    </row>
    <row r="6" spans="1:29" x14ac:dyDescent="0.25">
      <c r="A6" s="2" t="s">
        <v>6</v>
      </c>
      <c r="B6" s="3"/>
      <c r="C6" s="4">
        <f t="shared" si="0"/>
        <v>48.72</v>
      </c>
      <c r="D6" s="5">
        <f t="shared" si="1"/>
        <v>48.72</v>
      </c>
      <c r="E6" s="32">
        <v>10.35</v>
      </c>
      <c r="F6" s="4"/>
      <c r="G6" s="2" t="s">
        <v>10</v>
      </c>
      <c r="H6" s="3"/>
      <c r="I6" s="4">
        <f t="shared" si="2"/>
        <v>52</v>
      </c>
      <c r="J6" s="5">
        <f t="shared" si="3"/>
        <v>52</v>
      </c>
      <c r="K6" s="36">
        <v>10.52</v>
      </c>
      <c r="L6" s="4"/>
      <c r="M6" s="2" t="s">
        <v>14</v>
      </c>
      <c r="N6" s="3"/>
      <c r="O6" s="4">
        <f t="shared" si="4"/>
        <v>64.84</v>
      </c>
      <c r="P6" s="5">
        <f t="shared" si="5"/>
        <v>64.84</v>
      </c>
      <c r="Q6" s="32">
        <v>16.920000000000002</v>
      </c>
      <c r="R6" s="42"/>
      <c r="S6" s="6"/>
      <c r="T6" s="8" t="s">
        <v>15</v>
      </c>
      <c r="U6" s="4">
        <f t="shared" si="6"/>
        <v>44.11</v>
      </c>
      <c r="V6" s="5">
        <f t="shared" si="7"/>
        <v>44.11</v>
      </c>
      <c r="W6" s="32"/>
      <c r="Y6" s="6"/>
      <c r="Z6" s="8" t="s">
        <v>148</v>
      </c>
      <c r="AA6" s="4">
        <f t="shared" si="8"/>
        <v>36.04</v>
      </c>
      <c r="AB6" s="5">
        <f t="shared" si="9"/>
        <v>36.04</v>
      </c>
      <c r="AC6" s="32"/>
    </row>
    <row r="7" spans="1:29" x14ac:dyDescent="0.25">
      <c r="A7" s="2" t="s">
        <v>9</v>
      </c>
      <c r="B7" s="3"/>
      <c r="C7" s="4">
        <f t="shared" si="0"/>
        <v>60.36</v>
      </c>
      <c r="D7" s="5">
        <f t="shared" si="1"/>
        <v>60.36</v>
      </c>
      <c r="E7" s="32">
        <v>11.64</v>
      </c>
      <c r="F7" s="4"/>
      <c r="G7" s="2" t="s">
        <v>11</v>
      </c>
      <c r="H7" s="3"/>
      <c r="I7" s="4">
        <f t="shared" si="2"/>
        <v>62.51</v>
      </c>
      <c r="J7" s="7">
        <f t="shared" si="3"/>
        <v>62.51</v>
      </c>
      <c r="K7" s="36">
        <v>10.51</v>
      </c>
      <c r="L7" s="4"/>
      <c r="M7" s="2" t="s">
        <v>17</v>
      </c>
      <c r="N7" s="3"/>
      <c r="O7" s="4">
        <f t="shared" si="4"/>
        <v>75.400000000000006</v>
      </c>
      <c r="P7" s="5">
        <f t="shared" si="5"/>
        <v>75.400000000000006</v>
      </c>
      <c r="Q7" s="32">
        <v>10.56</v>
      </c>
      <c r="R7" s="42"/>
      <c r="S7" s="6" t="s">
        <v>6</v>
      </c>
      <c r="T7" s="8"/>
      <c r="U7" s="4">
        <f t="shared" si="6"/>
        <v>53.53</v>
      </c>
      <c r="V7" s="5">
        <f t="shared" si="7"/>
        <v>53.53</v>
      </c>
      <c r="W7" s="32">
        <v>9.42</v>
      </c>
      <c r="Y7" s="6" t="s">
        <v>5</v>
      </c>
      <c r="Z7" s="8"/>
      <c r="AA7" s="9">
        <f t="shared" si="8"/>
        <v>54.43</v>
      </c>
      <c r="AB7" s="5">
        <f t="shared" si="9"/>
        <v>54.43</v>
      </c>
      <c r="AC7" s="32">
        <v>18.39</v>
      </c>
    </row>
    <row r="8" spans="1:29" x14ac:dyDescent="0.25">
      <c r="A8" s="2"/>
      <c r="B8" s="3" t="s">
        <v>15</v>
      </c>
      <c r="C8" s="4">
        <f t="shared" si="0"/>
        <v>73.319999999999993</v>
      </c>
      <c r="D8" s="5">
        <f t="shared" si="1"/>
        <v>73.319999999999993</v>
      </c>
      <c r="E8" s="32">
        <v>12.96</v>
      </c>
      <c r="F8" s="4"/>
      <c r="G8" s="2"/>
      <c r="H8" s="3" t="s">
        <v>15</v>
      </c>
      <c r="I8" s="4">
        <f t="shared" si="2"/>
        <v>73.06</v>
      </c>
      <c r="J8" s="7">
        <f t="shared" si="3"/>
        <v>73.06</v>
      </c>
      <c r="K8" s="36">
        <v>10.55</v>
      </c>
      <c r="L8" s="4"/>
      <c r="M8" s="2"/>
      <c r="N8" s="3" t="s">
        <v>8</v>
      </c>
      <c r="O8" s="4">
        <f t="shared" si="4"/>
        <v>86.160000000000011</v>
      </c>
      <c r="P8" s="5">
        <f t="shared" si="5"/>
        <v>86.160000000000011</v>
      </c>
      <c r="Q8" s="32">
        <v>10.76</v>
      </c>
      <c r="R8" s="42"/>
      <c r="S8" s="6" t="s">
        <v>148</v>
      </c>
      <c r="T8" s="8"/>
      <c r="U8" s="4">
        <f t="shared" si="6"/>
        <v>62.7</v>
      </c>
      <c r="V8" s="5">
        <f t="shared" si="7"/>
        <v>62.7</v>
      </c>
      <c r="W8" s="32">
        <v>9.17</v>
      </c>
      <c r="Y8" s="6" t="s">
        <v>8</v>
      </c>
      <c r="Z8" s="8"/>
      <c r="AA8" s="9">
        <f t="shared" si="8"/>
        <v>54.43</v>
      </c>
      <c r="AB8" s="5">
        <f t="shared" si="9"/>
        <v>54.43</v>
      </c>
      <c r="AC8" s="32"/>
    </row>
    <row r="9" spans="1:29" s="11" customFormat="1" x14ac:dyDescent="0.25">
      <c r="A9" s="2"/>
      <c r="B9" s="3" t="s">
        <v>16</v>
      </c>
      <c r="C9" s="4">
        <f t="shared" si="0"/>
        <v>82.32</v>
      </c>
      <c r="D9" s="5">
        <f t="shared" si="1"/>
        <v>82.32</v>
      </c>
      <c r="E9" s="32">
        <v>9</v>
      </c>
      <c r="F9" s="4"/>
      <c r="G9" s="2"/>
      <c r="H9" s="3" t="s">
        <v>9</v>
      </c>
      <c r="I9" s="4">
        <f t="shared" si="2"/>
        <v>84.64</v>
      </c>
      <c r="J9" s="5">
        <f t="shared" si="3"/>
        <v>84.64</v>
      </c>
      <c r="K9" s="32">
        <v>11.58</v>
      </c>
      <c r="L9" s="4"/>
      <c r="M9" s="2"/>
      <c r="N9" s="3" t="s">
        <v>12</v>
      </c>
      <c r="O9" s="4">
        <f t="shared" si="4"/>
        <v>97.320000000000007</v>
      </c>
      <c r="P9" s="5">
        <f t="shared" si="5"/>
        <v>97.320000000000007</v>
      </c>
      <c r="Q9" s="32">
        <v>11.16</v>
      </c>
      <c r="R9" s="42"/>
      <c r="S9" s="6"/>
      <c r="T9" s="8" t="s">
        <v>10</v>
      </c>
      <c r="U9" s="4">
        <f t="shared" si="6"/>
        <v>72.88</v>
      </c>
      <c r="V9" s="5">
        <f t="shared" si="7"/>
        <v>72.88</v>
      </c>
      <c r="W9" s="32">
        <v>10.18</v>
      </c>
      <c r="Y9" s="6"/>
      <c r="Z9" s="8" t="s">
        <v>17</v>
      </c>
      <c r="AA9" s="9">
        <f t="shared" si="8"/>
        <v>72.460000000000008</v>
      </c>
      <c r="AB9" s="5">
        <f t="shared" si="9"/>
        <v>72.460000000000008</v>
      </c>
      <c r="AC9" s="32">
        <v>18.03</v>
      </c>
    </row>
    <row r="10" spans="1:29" ht="15.75" thickBot="1" x14ac:dyDescent="0.3">
      <c r="A10" s="12"/>
      <c r="B10" s="13"/>
      <c r="C10" s="13"/>
      <c r="D10" s="14"/>
      <c r="E10" s="34"/>
      <c r="F10" s="4"/>
      <c r="G10" s="12"/>
      <c r="H10" s="13"/>
      <c r="I10" s="13"/>
      <c r="J10" s="14"/>
      <c r="K10" s="34"/>
      <c r="L10" s="4"/>
      <c r="M10" s="12"/>
      <c r="N10" s="13"/>
      <c r="O10" s="13"/>
      <c r="P10" s="14"/>
      <c r="Q10" s="34"/>
      <c r="R10" s="42"/>
      <c r="S10" s="33"/>
      <c r="T10" s="15" t="s">
        <v>11</v>
      </c>
      <c r="U10" s="16">
        <f t="shared" si="6"/>
        <v>82.5</v>
      </c>
      <c r="V10" s="14">
        <f t="shared" si="7"/>
        <v>82.5</v>
      </c>
      <c r="W10" s="34">
        <v>9.6199999999999992</v>
      </c>
      <c r="Y10" s="33"/>
      <c r="Z10" s="15" t="s">
        <v>12</v>
      </c>
      <c r="AA10" s="17">
        <f t="shared" si="8"/>
        <v>72.460000000000008</v>
      </c>
      <c r="AB10" s="14">
        <f t="shared" si="9"/>
        <v>72.460000000000008</v>
      </c>
      <c r="AC10" s="34"/>
    </row>
    <row r="11" spans="1:29" x14ac:dyDescent="0.25">
      <c r="A11" s="2" t="s">
        <v>148</v>
      </c>
      <c r="B11" s="3"/>
      <c r="C11" s="10">
        <f>C9+E11</f>
        <v>92.75</v>
      </c>
      <c r="D11" s="18">
        <f t="shared" si="1"/>
        <v>10.43</v>
      </c>
      <c r="E11" s="36">
        <v>10.43</v>
      </c>
      <c r="F11" s="4"/>
      <c r="G11" s="2" t="s">
        <v>7</v>
      </c>
      <c r="H11" s="3"/>
      <c r="I11" s="4">
        <f>I9+K11</f>
        <v>87.69</v>
      </c>
      <c r="J11" s="5">
        <f t="shared" si="3"/>
        <v>3.05</v>
      </c>
      <c r="K11" s="32">
        <v>3.05</v>
      </c>
      <c r="L11" s="4"/>
      <c r="M11" s="2" t="s">
        <v>148</v>
      </c>
      <c r="N11" s="3"/>
      <c r="O11" s="4">
        <f>O9+Q11</f>
        <v>106.9</v>
      </c>
      <c r="P11" s="5">
        <f t="shared" si="5"/>
        <v>9.58</v>
      </c>
      <c r="Q11" s="32">
        <v>9.58</v>
      </c>
      <c r="R11" s="42"/>
      <c r="S11" s="6" t="s">
        <v>8</v>
      </c>
      <c r="T11" s="8"/>
      <c r="U11" s="9">
        <f>U10+W11</f>
        <v>91.5</v>
      </c>
      <c r="V11" s="5">
        <f>W11</f>
        <v>9</v>
      </c>
      <c r="W11" s="32">
        <v>9</v>
      </c>
      <c r="Y11" s="43" t="s">
        <v>14</v>
      </c>
      <c r="Z11" s="44"/>
      <c r="AA11" s="45">
        <f>AA10+AC11</f>
        <v>92.670000000000016</v>
      </c>
      <c r="AB11" s="46">
        <f>AC11</f>
        <v>20.21</v>
      </c>
      <c r="AC11" s="47">
        <v>20.21</v>
      </c>
    </row>
    <row r="12" spans="1:29" x14ac:dyDescent="0.25">
      <c r="A12" s="6" t="s">
        <v>13</v>
      </c>
      <c r="B12" s="8"/>
      <c r="C12" s="4">
        <f>C11+E12</f>
        <v>103.94</v>
      </c>
      <c r="D12" s="7">
        <f t="shared" si="1"/>
        <v>21.619999999999997</v>
      </c>
      <c r="E12" s="36">
        <v>11.19</v>
      </c>
      <c r="F12" s="4"/>
      <c r="G12" s="2" t="s">
        <v>18</v>
      </c>
      <c r="H12" s="3"/>
      <c r="I12" s="4">
        <f>I11+K12</f>
        <v>97.52</v>
      </c>
      <c r="J12" s="5">
        <f t="shared" si="3"/>
        <v>12.879999999999999</v>
      </c>
      <c r="K12" s="32">
        <v>9.83</v>
      </c>
      <c r="L12" s="4"/>
      <c r="M12" s="6" t="s">
        <v>6</v>
      </c>
      <c r="N12" s="8"/>
      <c r="O12" s="4">
        <f>O11+Q12</f>
        <v>117.75</v>
      </c>
      <c r="P12" s="18">
        <f t="shared" si="5"/>
        <v>20.43</v>
      </c>
      <c r="Q12" s="36">
        <v>10.85</v>
      </c>
      <c r="R12" s="42"/>
      <c r="S12" s="6" t="s">
        <v>17</v>
      </c>
      <c r="T12" s="8"/>
      <c r="U12" s="4">
        <f t="shared" ref="U12:U18" si="10">U11+W12</f>
        <v>101.03999999999999</v>
      </c>
      <c r="V12" s="18">
        <f t="shared" ref="V12:V18" si="11">V11+W12</f>
        <v>18.54</v>
      </c>
      <c r="W12" s="36">
        <v>9.5399999999999991</v>
      </c>
      <c r="Y12" s="6" t="s">
        <v>19</v>
      </c>
      <c r="Z12" s="8"/>
      <c r="AA12" s="9">
        <f t="shared" ref="AA12:AA16" si="12">AA11+AC12</f>
        <v>92.670000000000016</v>
      </c>
      <c r="AB12" s="18">
        <f t="shared" ref="AB12:AB16" si="13">AB11+AC12</f>
        <v>20.21</v>
      </c>
      <c r="AC12" s="36"/>
    </row>
    <row r="13" spans="1:29" x14ac:dyDescent="0.25">
      <c r="A13" s="6" t="s">
        <v>16</v>
      </c>
      <c r="B13" s="8"/>
      <c r="C13" s="4">
        <f t="shared" ref="C13:C19" si="14">C12+E13</f>
        <v>114.2</v>
      </c>
      <c r="D13" s="7">
        <f t="shared" si="1"/>
        <v>31.879999999999995</v>
      </c>
      <c r="E13" s="36">
        <v>10.26</v>
      </c>
      <c r="F13" s="4"/>
      <c r="G13" s="2" t="s">
        <v>19</v>
      </c>
      <c r="H13" s="3"/>
      <c r="I13" s="4">
        <f t="shared" ref="I13:I19" si="15">I12+K13</f>
        <v>109.13</v>
      </c>
      <c r="J13" s="5">
        <f t="shared" si="3"/>
        <v>24.49</v>
      </c>
      <c r="K13" s="32">
        <v>11.61</v>
      </c>
      <c r="L13" s="4"/>
      <c r="M13" s="6"/>
      <c r="N13" s="8" t="s">
        <v>7</v>
      </c>
      <c r="O13" s="4">
        <f t="shared" ref="O13:O19" si="16">O12+Q13</f>
        <v>117.75</v>
      </c>
      <c r="P13" s="18">
        <f t="shared" si="5"/>
        <v>20.43</v>
      </c>
      <c r="Q13" s="36"/>
      <c r="R13" s="42"/>
      <c r="S13" s="6"/>
      <c r="T13" s="8" t="s">
        <v>13</v>
      </c>
      <c r="U13" s="4">
        <f t="shared" si="10"/>
        <v>110.05999999999999</v>
      </c>
      <c r="V13" s="18">
        <f t="shared" si="11"/>
        <v>27.56</v>
      </c>
      <c r="W13" s="36">
        <v>9.02</v>
      </c>
      <c r="Y13" s="6"/>
      <c r="Z13" s="8" t="s">
        <v>13</v>
      </c>
      <c r="AA13" s="9">
        <f t="shared" si="12"/>
        <v>112.90000000000002</v>
      </c>
      <c r="AB13" s="18">
        <f t="shared" si="13"/>
        <v>40.44</v>
      </c>
      <c r="AC13" s="36">
        <v>20.23</v>
      </c>
    </row>
    <row r="14" spans="1:29" x14ac:dyDescent="0.25">
      <c r="A14" s="6"/>
      <c r="B14" s="8" t="s">
        <v>14</v>
      </c>
      <c r="C14" s="4">
        <f t="shared" si="14"/>
        <v>124.79</v>
      </c>
      <c r="D14" s="7">
        <f t="shared" si="1"/>
        <v>42.47</v>
      </c>
      <c r="E14" s="36">
        <v>10.59</v>
      </c>
      <c r="F14" s="4"/>
      <c r="G14" s="2"/>
      <c r="H14" s="3" t="s">
        <v>148</v>
      </c>
      <c r="I14" s="4">
        <f t="shared" si="15"/>
        <v>118.47999999999999</v>
      </c>
      <c r="J14" s="5">
        <f t="shared" si="3"/>
        <v>33.839999999999996</v>
      </c>
      <c r="K14" s="32">
        <v>9.35</v>
      </c>
      <c r="L14" s="4"/>
      <c r="M14" s="6"/>
      <c r="N14" s="8" t="s">
        <v>9</v>
      </c>
      <c r="O14" s="4">
        <f t="shared" si="16"/>
        <v>117.75</v>
      </c>
      <c r="P14" s="18">
        <f t="shared" si="5"/>
        <v>20.43</v>
      </c>
      <c r="Q14" s="36"/>
      <c r="R14" s="42"/>
      <c r="S14" s="6"/>
      <c r="T14" s="8" t="s">
        <v>16</v>
      </c>
      <c r="U14" s="9">
        <f t="shared" si="10"/>
        <v>118.55999999999999</v>
      </c>
      <c r="V14" s="18">
        <f t="shared" si="11"/>
        <v>36.06</v>
      </c>
      <c r="W14" s="36">
        <v>8.5</v>
      </c>
      <c r="Y14" s="6"/>
      <c r="Z14" s="8" t="s">
        <v>10</v>
      </c>
      <c r="AA14" s="9">
        <f t="shared" si="12"/>
        <v>112.90000000000002</v>
      </c>
      <c r="AB14" s="18">
        <f t="shared" si="13"/>
        <v>40.44</v>
      </c>
      <c r="AC14" s="36"/>
    </row>
    <row r="15" spans="1:29" x14ac:dyDescent="0.25">
      <c r="A15" s="6"/>
      <c r="B15" s="8" t="s">
        <v>18</v>
      </c>
      <c r="C15" s="4">
        <f t="shared" si="14"/>
        <v>134.93</v>
      </c>
      <c r="D15" s="7">
        <f t="shared" si="1"/>
        <v>52.61</v>
      </c>
      <c r="E15" s="36">
        <v>10.14</v>
      </c>
      <c r="F15" s="4"/>
      <c r="G15" s="2"/>
      <c r="H15" s="3" t="s">
        <v>6</v>
      </c>
      <c r="I15" s="4">
        <f t="shared" si="15"/>
        <v>130.35</v>
      </c>
      <c r="J15" s="5">
        <f t="shared" si="3"/>
        <v>45.709999999999994</v>
      </c>
      <c r="K15" s="32">
        <v>11.87</v>
      </c>
      <c r="L15" s="4"/>
      <c r="M15" s="6"/>
      <c r="N15" s="8" t="s">
        <v>19</v>
      </c>
      <c r="O15" s="9">
        <f t="shared" si="16"/>
        <v>138.92000000000002</v>
      </c>
      <c r="P15" s="18">
        <f t="shared" si="5"/>
        <v>41.6</v>
      </c>
      <c r="Q15" s="36">
        <v>21.17</v>
      </c>
      <c r="R15" s="42"/>
      <c r="S15" s="6" t="s">
        <v>5</v>
      </c>
      <c r="T15" s="8"/>
      <c r="U15" s="4">
        <f t="shared" si="10"/>
        <v>127.98999999999998</v>
      </c>
      <c r="V15" s="18">
        <f t="shared" si="11"/>
        <v>45.49</v>
      </c>
      <c r="W15" s="36">
        <v>9.43</v>
      </c>
      <c r="Y15" s="6" t="s">
        <v>15</v>
      </c>
      <c r="Z15" s="8"/>
      <c r="AA15" s="9">
        <f t="shared" si="12"/>
        <v>134.33000000000001</v>
      </c>
      <c r="AB15" s="18">
        <f t="shared" si="13"/>
        <v>61.87</v>
      </c>
      <c r="AC15" s="36">
        <v>21.43</v>
      </c>
    </row>
    <row r="16" spans="1:29" x14ac:dyDescent="0.25">
      <c r="A16" s="2" t="s">
        <v>17</v>
      </c>
      <c r="B16" s="3"/>
      <c r="C16" s="4">
        <f t="shared" si="14"/>
        <v>143.12</v>
      </c>
      <c r="D16" s="7">
        <f t="shared" si="1"/>
        <v>60.8</v>
      </c>
      <c r="E16" s="32">
        <v>8.19</v>
      </c>
      <c r="F16" s="4"/>
      <c r="G16" s="2" t="s">
        <v>16</v>
      </c>
      <c r="H16" s="3"/>
      <c r="I16" s="4">
        <f t="shared" si="15"/>
        <v>145.19999999999999</v>
      </c>
      <c r="J16" s="5">
        <f t="shared" si="3"/>
        <v>60.559999999999995</v>
      </c>
      <c r="K16" s="32">
        <v>14.85</v>
      </c>
      <c r="L16" s="4"/>
      <c r="M16" s="2" t="s">
        <v>149</v>
      </c>
      <c r="N16" s="3"/>
      <c r="O16" s="9">
        <f t="shared" si="16"/>
        <v>148.24</v>
      </c>
      <c r="P16" s="18">
        <f t="shared" si="5"/>
        <v>50.92</v>
      </c>
      <c r="Q16" s="36">
        <v>9.32</v>
      </c>
      <c r="R16" s="42"/>
      <c r="S16" s="2" t="s">
        <v>18</v>
      </c>
      <c r="T16" s="3"/>
      <c r="U16" s="4">
        <f t="shared" si="10"/>
        <v>136.88</v>
      </c>
      <c r="V16" s="18">
        <f t="shared" si="11"/>
        <v>54.38</v>
      </c>
      <c r="W16" s="36">
        <v>8.89</v>
      </c>
      <c r="Y16" s="2" t="s">
        <v>16</v>
      </c>
      <c r="Z16" s="3"/>
      <c r="AA16" s="9">
        <f t="shared" si="12"/>
        <v>134.33000000000001</v>
      </c>
      <c r="AB16" s="18">
        <f t="shared" si="13"/>
        <v>61.87</v>
      </c>
      <c r="AC16" s="36"/>
    </row>
    <row r="17" spans="1:29" x14ac:dyDescent="0.25">
      <c r="A17" s="2" t="s">
        <v>8</v>
      </c>
      <c r="B17" s="3"/>
      <c r="C17" s="4">
        <f t="shared" si="14"/>
        <v>152.15</v>
      </c>
      <c r="D17" s="5">
        <f t="shared" si="1"/>
        <v>69.83</v>
      </c>
      <c r="E17" s="32">
        <v>9.0299999999999994</v>
      </c>
      <c r="F17" s="4"/>
      <c r="G17" s="2" t="s">
        <v>147</v>
      </c>
      <c r="H17" s="3"/>
      <c r="I17" s="4">
        <f t="shared" si="15"/>
        <v>158.25</v>
      </c>
      <c r="J17" s="5">
        <f t="shared" si="3"/>
        <v>73.61</v>
      </c>
      <c r="K17" s="32">
        <v>13.05</v>
      </c>
      <c r="L17" s="4"/>
      <c r="M17" s="2" t="s">
        <v>150</v>
      </c>
      <c r="N17" s="3"/>
      <c r="O17" s="4">
        <f t="shared" si="16"/>
        <v>156.77000000000001</v>
      </c>
      <c r="P17" s="18">
        <f t="shared" si="5"/>
        <v>59.45</v>
      </c>
      <c r="Q17" s="36">
        <v>8.5299999999999994</v>
      </c>
      <c r="R17" s="42"/>
      <c r="S17" s="2"/>
      <c r="T17" s="3" t="s">
        <v>19</v>
      </c>
      <c r="U17" s="4">
        <f t="shared" si="10"/>
        <v>148.12</v>
      </c>
      <c r="V17" s="18">
        <f t="shared" si="11"/>
        <v>65.62</v>
      </c>
      <c r="W17" s="36">
        <v>11.24</v>
      </c>
      <c r="Y17" s="2" t="s">
        <v>147</v>
      </c>
      <c r="Z17" s="11"/>
      <c r="AA17" s="11"/>
      <c r="AB17" s="11"/>
      <c r="AC17" s="35"/>
    </row>
    <row r="18" spans="1:29" x14ac:dyDescent="0.25">
      <c r="A18" s="2"/>
      <c r="B18" s="3" t="s">
        <v>19</v>
      </c>
      <c r="C18" s="4">
        <f t="shared" si="14"/>
        <v>166.02</v>
      </c>
      <c r="D18" s="5">
        <f t="shared" si="1"/>
        <v>83.7</v>
      </c>
      <c r="E18" s="32">
        <v>13.87</v>
      </c>
      <c r="F18" s="4"/>
      <c r="G18" s="2"/>
      <c r="H18" s="3" t="s">
        <v>17</v>
      </c>
      <c r="I18" s="4">
        <f t="shared" si="15"/>
        <v>170.2</v>
      </c>
      <c r="J18" s="5">
        <f t="shared" si="3"/>
        <v>85.56</v>
      </c>
      <c r="K18" s="32">
        <v>11.95</v>
      </c>
      <c r="L18" s="4"/>
      <c r="M18" s="2"/>
      <c r="N18" s="3" t="s">
        <v>18</v>
      </c>
      <c r="O18" s="4">
        <f t="shared" si="16"/>
        <v>169.95000000000002</v>
      </c>
      <c r="P18" s="18">
        <f t="shared" si="5"/>
        <v>72.63</v>
      </c>
      <c r="Q18" s="36">
        <v>13.18</v>
      </c>
      <c r="R18" s="42"/>
      <c r="S18" s="2"/>
      <c r="T18" s="3" t="s">
        <v>14</v>
      </c>
      <c r="U18" s="4">
        <f t="shared" si="10"/>
        <v>156.91</v>
      </c>
      <c r="V18" s="18">
        <f t="shared" si="11"/>
        <v>74.41</v>
      </c>
      <c r="W18" s="36">
        <v>8.7899999999999991</v>
      </c>
      <c r="Y18" s="48"/>
      <c r="Z18" s="3" t="s">
        <v>18</v>
      </c>
      <c r="AA18" s="4">
        <f>AA16+AC18</f>
        <v>146.94</v>
      </c>
      <c r="AB18" s="18">
        <f>AB16+AC18</f>
        <v>74.47999999999999</v>
      </c>
      <c r="AC18" s="36">
        <v>12.61</v>
      </c>
    </row>
    <row r="19" spans="1:29" ht="15.75" thickBot="1" x14ac:dyDescent="0.3">
      <c r="A19" s="12"/>
      <c r="B19" s="13" t="s">
        <v>5</v>
      </c>
      <c r="C19" s="16">
        <f t="shared" si="14"/>
        <v>176.33</v>
      </c>
      <c r="D19" s="14">
        <f t="shared" si="1"/>
        <v>94.01</v>
      </c>
      <c r="E19" s="34">
        <v>10.31</v>
      </c>
      <c r="F19" s="4"/>
      <c r="G19" s="12"/>
      <c r="H19" s="13" t="s">
        <v>12</v>
      </c>
      <c r="I19" s="16">
        <f t="shared" si="15"/>
        <v>181.97</v>
      </c>
      <c r="J19" s="14">
        <f t="shared" si="3"/>
        <v>97.33</v>
      </c>
      <c r="K19" s="34">
        <v>11.77</v>
      </c>
      <c r="L19" s="4"/>
      <c r="M19" s="12"/>
      <c r="N19" s="13" t="s">
        <v>16</v>
      </c>
      <c r="O19" s="17">
        <f t="shared" si="16"/>
        <v>179.48000000000002</v>
      </c>
      <c r="P19" s="19">
        <f t="shared" si="5"/>
        <v>82.16</v>
      </c>
      <c r="Q19" s="37">
        <v>9.5299999999999994</v>
      </c>
      <c r="R19" s="42"/>
      <c r="S19" s="12"/>
      <c r="T19" s="13"/>
      <c r="U19" s="16"/>
      <c r="V19" s="19"/>
      <c r="W19" s="37"/>
      <c r="Y19" s="2"/>
      <c r="Z19" s="3" t="s">
        <v>11</v>
      </c>
      <c r="AA19" s="4">
        <f>AA18+AC19</f>
        <v>146.94</v>
      </c>
      <c r="AB19" s="18">
        <f>AB18+AC19</f>
        <v>74.47999999999999</v>
      </c>
      <c r="AC19" s="36"/>
    </row>
    <row r="20" spans="1:29" ht="15.75" thickBot="1" x14ac:dyDescent="0.3">
      <c r="A20" s="3"/>
      <c r="B20" s="3"/>
      <c r="C20" s="4"/>
      <c r="D20" s="5"/>
      <c r="E20" s="5"/>
      <c r="F20" s="4"/>
      <c r="G20" s="3"/>
      <c r="H20" s="3"/>
      <c r="I20" s="4"/>
      <c r="J20" s="5"/>
      <c r="K20" s="5"/>
      <c r="L20" s="4"/>
      <c r="M20" s="3"/>
      <c r="N20" s="3"/>
      <c r="O20" s="10"/>
      <c r="P20" s="18"/>
      <c r="Q20" s="18"/>
      <c r="R20" s="42"/>
      <c r="S20" s="3"/>
      <c r="T20" s="3"/>
      <c r="U20" s="4"/>
      <c r="V20" s="18"/>
      <c r="W20" s="18"/>
      <c r="Y20" s="12" t="s">
        <v>151</v>
      </c>
      <c r="Z20" s="13"/>
      <c r="AA20" s="16"/>
      <c r="AB20" s="19"/>
      <c r="AC20" s="37">
        <v>9.1999999999999993</v>
      </c>
    </row>
    <row r="21" spans="1:29" x14ac:dyDescent="0.25">
      <c r="A21" s="20"/>
      <c r="B21" s="20"/>
      <c r="E21" s="49"/>
      <c r="F21" s="50"/>
      <c r="G21" s="20"/>
      <c r="H21" s="20"/>
      <c r="K21" s="49"/>
      <c r="L21" s="50"/>
      <c r="M21" s="20"/>
      <c r="N21" s="20"/>
      <c r="Q21" s="49"/>
      <c r="R21" s="42"/>
      <c r="S21" s="20"/>
      <c r="T21" s="20"/>
      <c r="W21" s="49"/>
      <c r="Y21" s="20"/>
      <c r="Z21" s="20"/>
      <c r="AA21" s="21"/>
      <c r="AB21" s="21"/>
      <c r="AC21" s="49"/>
    </row>
    <row r="22" spans="1:29" x14ac:dyDescent="0.25">
      <c r="A22" s="22">
        <f>SUM(E2:E3,E6:E7,E11:E13,E16:E17)</f>
        <v>87.09</v>
      </c>
      <c r="B22" s="22">
        <f>SUM(E4:E5,E8:E9,E14:E15,E18:E19)</f>
        <v>89.240000000000009</v>
      </c>
      <c r="C22" s="23"/>
      <c r="D22" s="23"/>
      <c r="E22" s="22">
        <f>SUM(E2:E19)</f>
        <v>176.33</v>
      </c>
      <c r="F22" s="23"/>
      <c r="G22" s="22">
        <f>SUM(K2:K3,K6:K7,K11:K13,K16:K17)</f>
        <v>93.759999999999977</v>
      </c>
      <c r="H22" s="22">
        <f>SUM(K4:K5,K8:K9,K14:K15,K18:K19)</f>
        <v>88.210000000000008</v>
      </c>
      <c r="I22" s="23"/>
      <c r="J22" s="23"/>
      <c r="K22" s="22">
        <f>SUM(K2:K19)</f>
        <v>181.97</v>
      </c>
      <c r="L22" s="50"/>
      <c r="M22" s="22">
        <f>SUM(Q2:Q3,Q6:Q7,Q11:Q13,Q16:Q17)</f>
        <v>88.44</v>
      </c>
      <c r="N22" s="22">
        <f>SUM(Q4:Q5,Q8:Q9,Q14:Q15,Q18:Q19)</f>
        <v>91.039999999999992</v>
      </c>
      <c r="O22" s="23"/>
      <c r="P22" s="23"/>
      <c r="Q22" s="22">
        <f>SUM(Q2:Q19)</f>
        <v>179.48000000000002</v>
      </c>
      <c r="R22" s="42"/>
      <c r="S22" s="22">
        <f>SUM(W2:W3,W7:W8,W11:W12,W15:W16)</f>
        <v>74.760000000000005</v>
      </c>
      <c r="T22" s="22">
        <f>SUM(W4:W6,W9:W10,W13:W14,W17:W18)</f>
        <v>82.15</v>
      </c>
      <c r="U22" s="23"/>
      <c r="V22" s="23"/>
      <c r="W22" s="22">
        <f>SUM(W2:W19)</f>
        <v>156.91</v>
      </c>
      <c r="Y22" s="22">
        <f>SUM(AC2:AC3,AC7:AC8,AC11:AC12,AC15:AC16)</f>
        <v>78</v>
      </c>
      <c r="Z22" s="22">
        <f>SUM(AC4:AC6,AC9:AC10,AC13:AC14,AC18:AC19)</f>
        <v>68.94</v>
      </c>
      <c r="AA22" s="23"/>
      <c r="AB22" s="23"/>
      <c r="AC22" s="22">
        <f>SUM(AC2:AC20)</f>
        <v>156.13999999999999</v>
      </c>
    </row>
    <row r="23" spans="1:29" x14ac:dyDescent="0.25"/>
    <row r="24" spans="1:29" x14ac:dyDescent="0.25"/>
    <row r="25" spans="1:29" x14ac:dyDescent="0.25"/>
    <row r="26" spans="1:29" ht="30" x14ac:dyDescent="0.25">
      <c r="A26" s="24" t="s">
        <v>20</v>
      </c>
      <c r="B26" s="24" t="s">
        <v>21</v>
      </c>
      <c r="C26" s="24" t="s">
        <v>22</v>
      </c>
      <c r="D26" s="24" t="s">
        <v>23</v>
      </c>
      <c r="E26" s="24" t="s">
        <v>24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M26" s="24" t="s">
        <v>20</v>
      </c>
      <c r="N26" s="24" t="s">
        <v>21</v>
      </c>
      <c r="O26" s="24" t="s">
        <v>22</v>
      </c>
      <c r="P26" s="24" t="s">
        <v>23</v>
      </c>
      <c r="Q26" s="24" t="s">
        <v>24</v>
      </c>
      <c r="S26" s="24" t="s">
        <v>20</v>
      </c>
      <c r="T26" s="24" t="s">
        <v>21</v>
      </c>
      <c r="U26" s="24" t="s">
        <v>22</v>
      </c>
      <c r="V26" s="24" t="s">
        <v>23</v>
      </c>
      <c r="W26" s="24" t="s">
        <v>24</v>
      </c>
      <c r="X26" s="21"/>
      <c r="Y26" s="24" t="s">
        <v>20</v>
      </c>
      <c r="Z26" s="24" t="s">
        <v>21</v>
      </c>
      <c r="AA26" s="24" t="s">
        <v>22</v>
      </c>
      <c r="AB26" s="24" t="s">
        <v>23</v>
      </c>
      <c r="AC26" s="24" t="s">
        <v>24</v>
      </c>
    </row>
    <row r="27" spans="1:29" ht="31.5" customHeight="1" x14ac:dyDescent="0.25">
      <c r="A27" s="25"/>
      <c r="B27" s="25" t="s">
        <v>25</v>
      </c>
      <c r="C27" s="25" t="s">
        <v>26</v>
      </c>
      <c r="D27" s="25" t="s">
        <v>27</v>
      </c>
      <c r="E27" s="25" t="s">
        <v>28</v>
      </c>
      <c r="G27" s="25"/>
      <c r="H27" s="26" t="s">
        <v>29</v>
      </c>
      <c r="I27" s="25" t="s">
        <v>30</v>
      </c>
      <c r="J27" s="27" t="s">
        <v>31</v>
      </c>
      <c r="K27" s="25" t="s">
        <v>32</v>
      </c>
      <c r="M27" s="25"/>
      <c r="N27" s="25" t="s">
        <v>33</v>
      </c>
      <c r="O27" s="25" t="s">
        <v>34</v>
      </c>
      <c r="P27" s="25" t="s">
        <v>35</v>
      </c>
      <c r="Q27" s="27" t="s">
        <v>36</v>
      </c>
      <c r="S27" s="25"/>
      <c r="T27" s="25" t="s">
        <v>37</v>
      </c>
      <c r="U27" s="25" t="s">
        <v>38</v>
      </c>
      <c r="V27" s="25" t="s">
        <v>39</v>
      </c>
      <c r="W27" s="25" t="s">
        <v>40</v>
      </c>
      <c r="X27" s="21"/>
      <c r="Y27" s="25"/>
      <c r="Z27" s="25" t="s">
        <v>41</v>
      </c>
      <c r="AA27" s="25" t="s">
        <v>42</v>
      </c>
      <c r="AB27" s="28" t="s">
        <v>43</v>
      </c>
      <c r="AC27" s="25" t="s">
        <v>44</v>
      </c>
    </row>
    <row r="28" spans="1:29" ht="31.5" customHeight="1" x14ac:dyDescent="0.25">
      <c r="A28" s="25"/>
      <c r="B28" s="26" t="s">
        <v>45</v>
      </c>
      <c r="C28" s="25" t="s">
        <v>46</v>
      </c>
      <c r="D28" s="28" t="s">
        <v>47</v>
      </c>
      <c r="E28" s="25" t="s">
        <v>48</v>
      </c>
      <c r="G28" s="25"/>
      <c r="H28" s="25" t="s">
        <v>49</v>
      </c>
      <c r="I28" s="25" t="s">
        <v>50</v>
      </c>
      <c r="J28" s="25" t="s">
        <v>51</v>
      </c>
      <c r="K28" s="25" t="s">
        <v>52</v>
      </c>
      <c r="M28" s="25"/>
      <c r="N28" s="25" t="s">
        <v>53</v>
      </c>
      <c r="O28" s="25" t="s">
        <v>54</v>
      </c>
      <c r="P28" s="25" t="s">
        <v>55</v>
      </c>
      <c r="Q28" s="25" t="s">
        <v>56</v>
      </c>
      <c r="S28" s="25"/>
      <c r="T28" s="26" t="s">
        <v>57</v>
      </c>
      <c r="U28" s="25" t="s">
        <v>58</v>
      </c>
      <c r="V28" s="25" t="s">
        <v>59</v>
      </c>
      <c r="W28" s="27" t="s">
        <v>60</v>
      </c>
      <c r="X28" s="21"/>
      <c r="Y28" s="25"/>
      <c r="Z28" s="25" t="s">
        <v>61</v>
      </c>
      <c r="AA28" s="25" t="s">
        <v>62</v>
      </c>
      <c r="AB28" s="25" t="s">
        <v>63</v>
      </c>
      <c r="AC28" s="25" t="s">
        <v>28</v>
      </c>
    </row>
    <row r="29" spans="1:29" ht="31.5" customHeight="1" x14ac:dyDescent="0.25">
      <c r="A29" s="25"/>
      <c r="B29" s="25" t="s">
        <v>64</v>
      </c>
      <c r="C29" s="25" t="s">
        <v>65</v>
      </c>
      <c r="D29" s="25" t="s">
        <v>66</v>
      </c>
      <c r="E29" s="25" t="s">
        <v>40</v>
      </c>
      <c r="G29" s="25"/>
      <c r="H29" s="25" t="s">
        <v>67</v>
      </c>
      <c r="I29" s="25" t="s">
        <v>68</v>
      </c>
      <c r="J29" s="25" t="s">
        <v>69</v>
      </c>
      <c r="K29" s="25" t="s">
        <v>70</v>
      </c>
      <c r="M29" s="25"/>
      <c r="N29" s="25" t="s">
        <v>71</v>
      </c>
      <c r="O29" s="25" t="s">
        <v>72</v>
      </c>
      <c r="P29" s="25" t="s">
        <v>73</v>
      </c>
      <c r="Q29" s="25" t="s">
        <v>74</v>
      </c>
      <c r="S29" s="25"/>
      <c r="T29" s="26" t="s">
        <v>75</v>
      </c>
      <c r="U29" s="25" t="s">
        <v>76</v>
      </c>
      <c r="V29" s="27" t="s">
        <v>77</v>
      </c>
      <c r="W29" s="25" t="s">
        <v>56</v>
      </c>
      <c r="X29" s="21"/>
      <c r="Y29" s="25"/>
      <c r="Z29" s="25" t="s">
        <v>78</v>
      </c>
      <c r="AA29" s="25" t="s">
        <v>79</v>
      </c>
      <c r="AB29" s="29" t="s">
        <v>80</v>
      </c>
      <c r="AC29" s="25" t="s">
        <v>81</v>
      </c>
    </row>
    <row r="30" spans="1:29" ht="31.5" customHeight="1" x14ac:dyDescent="0.25">
      <c r="A30" s="25"/>
      <c r="B30" s="26" t="s">
        <v>82</v>
      </c>
      <c r="C30" s="25" t="s">
        <v>83</v>
      </c>
      <c r="D30" s="28" t="s">
        <v>84</v>
      </c>
      <c r="E30" s="25" t="s">
        <v>85</v>
      </c>
      <c r="G30" s="25"/>
      <c r="H30" s="25" t="s">
        <v>86</v>
      </c>
      <c r="I30" s="25" t="s">
        <v>58</v>
      </c>
      <c r="J30" s="25" t="s">
        <v>87</v>
      </c>
      <c r="K30" s="28" t="s">
        <v>85</v>
      </c>
      <c r="M30" s="25"/>
      <c r="N30" s="25" t="s">
        <v>88</v>
      </c>
      <c r="O30" s="25" t="s">
        <v>89</v>
      </c>
      <c r="P30" s="25" t="s">
        <v>90</v>
      </c>
      <c r="Q30" s="25" t="s">
        <v>91</v>
      </c>
      <c r="S30" s="25"/>
      <c r="T30" s="25" t="s">
        <v>92</v>
      </c>
      <c r="U30" s="25" t="s">
        <v>34</v>
      </c>
      <c r="V30" s="25" t="s">
        <v>93</v>
      </c>
      <c r="W30" s="25" t="s">
        <v>94</v>
      </c>
      <c r="X30" s="21"/>
      <c r="Y30" s="25"/>
      <c r="Z30" s="25" t="s">
        <v>95</v>
      </c>
      <c r="AA30" s="25" t="s">
        <v>96</v>
      </c>
      <c r="AB30" s="30" t="s">
        <v>97</v>
      </c>
      <c r="AC30" s="25" t="s">
        <v>98</v>
      </c>
    </row>
    <row r="31" spans="1:29" ht="31.5" customHeight="1" x14ac:dyDescent="0.25">
      <c r="A31" s="25"/>
      <c r="B31" s="26" t="s">
        <v>99</v>
      </c>
      <c r="C31" s="25" t="s">
        <v>100</v>
      </c>
      <c r="D31" s="28" t="s">
        <v>101</v>
      </c>
      <c r="E31" s="25" t="s">
        <v>74</v>
      </c>
      <c r="G31" s="25"/>
      <c r="H31" s="25" t="s">
        <v>102</v>
      </c>
      <c r="I31" s="25" t="s">
        <v>103</v>
      </c>
      <c r="J31" s="25" t="s">
        <v>104</v>
      </c>
      <c r="K31" s="27" t="s">
        <v>98</v>
      </c>
      <c r="M31" s="25"/>
      <c r="N31" s="26" t="s">
        <v>105</v>
      </c>
      <c r="O31" s="25" t="s">
        <v>106</v>
      </c>
      <c r="P31" s="30" t="s">
        <v>107</v>
      </c>
      <c r="Q31" s="25" t="s">
        <v>108</v>
      </c>
      <c r="S31" s="25"/>
      <c r="T31" s="25" t="s">
        <v>109</v>
      </c>
      <c r="U31" s="25" t="s">
        <v>110</v>
      </c>
      <c r="V31" s="25" t="s">
        <v>111</v>
      </c>
      <c r="W31" s="25" t="s">
        <v>112</v>
      </c>
      <c r="X31" s="21"/>
      <c r="Y31" s="21"/>
      <c r="Z31" s="21"/>
      <c r="AA31" s="21"/>
      <c r="AB31" s="21"/>
      <c r="AC31" s="21"/>
    </row>
    <row r="32" spans="1:29" ht="31.5" customHeight="1" x14ac:dyDescent="0.25">
      <c r="A32" s="25"/>
      <c r="B32" s="25" t="s">
        <v>113</v>
      </c>
      <c r="C32" s="25" t="s">
        <v>34</v>
      </c>
      <c r="D32" s="25" t="s">
        <v>114</v>
      </c>
      <c r="E32" s="25" t="s">
        <v>112</v>
      </c>
      <c r="G32" s="25"/>
      <c r="H32" s="25" t="s">
        <v>115</v>
      </c>
      <c r="I32" s="25" t="s">
        <v>65</v>
      </c>
      <c r="J32" s="25" t="s">
        <v>116</v>
      </c>
      <c r="K32" s="25" t="s">
        <v>94</v>
      </c>
      <c r="M32" s="25"/>
      <c r="N32" s="25" t="s">
        <v>117</v>
      </c>
      <c r="O32" s="25" t="s">
        <v>118</v>
      </c>
      <c r="P32" s="25" t="s">
        <v>119</v>
      </c>
      <c r="Q32" s="25" t="s">
        <v>120</v>
      </c>
      <c r="S32" s="25"/>
      <c r="T32" s="26" t="s">
        <v>121</v>
      </c>
      <c r="U32" s="25" t="s">
        <v>122</v>
      </c>
      <c r="V32" s="25" t="s">
        <v>123</v>
      </c>
      <c r="W32" s="25" t="s">
        <v>40</v>
      </c>
      <c r="X32" s="21"/>
      <c r="Y32" s="21"/>
      <c r="Z32" s="21"/>
      <c r="AA32" s="21"/>
      <c r="AB32" s="21"/>
      <c r="AC32" s="21"/>
    </row>
    <row r="33" spans="1:29" ht="31.5" customHeight="1" x14ac:dyDescent="0.25">
      <c r="A33" s="25"/>
      <c r="B33" s="25" t="s">
        <v>124</v>
      </c>
      <c r="C33" s="25" t="s">
        <v>125</v>
      </c>
      <c r="D33" s="25" t="s">
        <v>126</v>
      </c>
      <c r="E33" s="25" t="s">
        <v>40</v>
      </c>
      <c r="G33" s="25"/>
      <c r="H33" s="25" t="s">
        <v>127</v>
      </c>
      <c r="I33" s="25" t="s">
        <v>103</v>
      </c>
      <c r="J33" s="25" t="s">
        <v>128</v>
      </c>
      <c r="K33" s="25" t="s">
        <v>112</v>
      </c>
      <c r="M33" s="25"/>
      <c r="N33" s="26" t="s">
        <v>129</v>
      </c>
      <c r="O33" s="25" t="s">
        <v>130</v>
      </c>
      <c r="P33" s="27" t="s">
        <v>131</v>
      </c>
      <c r="Q33" s="25" t="s">
        <v>132</v>
      </c>
      <c r="S33" s="25"/>
      <c r="T33" s="26" t="s">
        <v>133</v>
      </c>
      <c r="U33" s="25" t="s">
        <v>134</v>
      </c>
      <c r="V33" s="27" t="s">
        <v>135</v>
      </c>
      <c r="W33" s="25" t="s">
        <v>136</v>
      </c>
      <c r="X33" s="21"/>
      <c r="Y33" s="21"/>
      <c r="Z33" s="21"/>
      <c r="AA33" s="21"/>
      <c r="AB33" s="21"/>
      <c r="AC33" s="21"/>
    </row>
    <row r="34" spans="1:29" ht="31.5" customHeight="1" x14ac:dyDescent="0.25">
      <c r="G34" s="25"/>
      <c r="H34" s="25" t="s">
        <v>137</v>
      </c>
      <c r="I34" s="25" t="s">
        <v>138</v>
      </c>
      <c r="J34" s="25" t="s">
        <v>139</v>
      </c>
      <c r="K34" s="25" t="s">
        <v>28</v>
      </c>
      <c r="M34" s="31"/>
      <c r="N34" s="31"/>
      <c r="O34" s="31"/>
      <c r="P34" s="31"/>
      <c r="Q34" s="31"/>
      <c r="W34" s="21"/>
      <c r="X34" s="21"/>
      <c r="Y34" s="21"/>
      <c r="Z34" s="21"/>
      <c r="AA34" s="21"/>
      <c r="AB34" s="21"/>
      <c r="AC34" s="21"/>
    </row>
    <row r="35" spans="1:29" ht="31.5" customHeight="1" x14ac:dyDescent="0.25">
      <c r="G35" s="25"/>
      <c r="H35" s="25" t="s">
        <v>140</v>
      </c>
      <c r="I35" s="25" t="s">
        <v>65</v>
      </c>
      <c r="J35" s="25" t="s">
        <v>141</v>
      </c>
      <c r="K35" s="25" t="s">
        <v>142</v>
      </c>
      <c r="W35" s="21"/>
      <c r="X35" s="21"/>
      <c r="Y35" s="21"/>
      <c r="Z35" s="21"/>
      <c r="AA35" s="21"/>
      <c r="AB35" s="21"/>
      <c r="AC35" s="21"/>
    </row>
    <row r="36" spans="1:29" ht="31.5" customHeight="1" x14ac:dyDescent="0.25">
      <c r="G36" s="25"/>
      <c r="H36" s="25" t="s">
        <v>143</v>
      </c>
      <c r="I36" s="25" t="s">
        <v>144</v>
      </c>
      <c r="J36" s="25" t="s">
        <v>145</v>
      </c>
      <c r="K36" s="25" t="s">
        <v>40</v>
      </c>
      <c r="W36" s="21"/>
      <c r="X36" s="21"/>
      <c r="Y36" s="21"/>
      <c r="Z36" s="21"/>
      <c r="AA36" s="21"/>
      <c r="AB36" s="21"/>
      <c r="AC36" s="21"/>
    </row>
    <row r="37" spans="1:29" x14ac:dyDescent="0.25">
      <c r="W37" s="21"/>
      <c r="X37" s="21"/>
      <c r="Y37" s="21"/>
      <c r="Z37" s="21"/>
      <c r="AA37" s="21"/>
      <c r="AB37" s="21"/>
      <c r="AC37" s="21"/>
    </row>
    <row r="38" spans="1:29" x14ac:dyDescent="0.25"/>
  </sheetData>
  <mergeCells count="4">
    <mergeCell ref="A1:E1"/>
    <mergeCell ref="G1:K1"/>
    <mergeCell ref="M1:Q1"/>
    <mergeCell ref="S1:W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volgorde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Windows7</cp:lastModifiedBy>
  <cp:lastPrinted>2014-06-08T08:08:29Z</cp:lastPrinted>
  <dcterms:created xsi:type="dcterms:W3CDTF">2014-01-29T19:54:29Z</dcterms:created>
  <dcterms:modified xsi:type="dcterms:W3CDTF">2014-07-02T10:51:49Z</dcterms:modified>
</cp:coreProperties>
</file>